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<sst xmlns="http://schemas.openxmlformats.org/spreadsheetml/2006/main" count="88" uniqueCount="88">
  <si>
    <t>电信学院2024-2025学年第二学期团员发展指标分配表</t>
  </si>
  <si>
    <t>辅导员</t>
  </si>
  <si>
    <t>专业班级</t>
  </si>
  <si>
    <t>团支书</t>
  </si>
  <si>
    <t>非团员人数</t>
  </si>
  <si>
    <t>分配指数</t>
  </si>
  <si>
    <t>上期结余指数</t>
  </si>
  <si>
    <t>本次分配指数</t>
  </si>
  <si>
    <t>本次分配名额</t>
  </si>
  <si>
    <t>本次结余指数</t>
  </si>
  <si>
    <t>戴伟</t>
  </si>
  <si>
    <t>23电子1班</t>
  </si>
  <si>
    <t>徐心园</t>
  </si>
  <si>
    <t>分配名额=可分配名额/非团员总人数*各班级非团员人数</t>
  </si>
  <si>
    <t>23电子2班</t>
  </si>
  <si>
    <t>张晓</t>
  </si>
  <si>
    <t>23通信1班</t>
  </si>
  <si>
    <t>张博</t>
  </si>
  <si>
    <t>23通信2班</t>
  </si>
  <si>
    <t>江兴</t>
  </si>
  <si>
    <t>23电科1班</t>
  </si>
  <si>
    <t>甘俊</t>
  </si>
  <si>
    <t>孙礼祥</t>
  </si>
  <si>
    <t>23建电1班</t>
  </si>
  <si>
    <t>陶恩奇</t>
  </si>
  <si>
    <t>23建电2班</t>
  </si>
  <si>
    <t>何颖涵</t>
  </si>
  <si>
    <t>陈晓莹</t>
  </si>
  <si>
    <t>23计科1班</t>
  </si>
  <si>
    <t>杨超</t>
  </si>
  <si>
    <t>23计科2班</t>
  </si>
  <si>
    <t>谢传谨</t>
  </si>
  <si>
    <t>楚君</t>
  </si>
  <si>
    <t>23网工1班</t>
  </si>
  <si>
    <t>王洁</t>
  </si>
  <si>
    <t>23网工2班</t>
  </si>
  <si>
    <t>吴民宣</t>
  </si>
  <si>
    <t>苏筱</t>
  </si>
  <si>
    <t>23物联网1班</t>
  </si>
  <si>
    <t>张浩</t>
  </si>
  <si>
    <t>23物联网2班</t>
  </si>
  <si>
    <t>谷雨</t>
  </si>
  <si>
    <t>曹雨葳</t>
  </si>
  <si>
    <t>24电科1班</t>
  </si>
  <si>
    <t>韩笑</t>
  </si>
  <si>
    <t>24电科2班</t>
  </si>
  <si>
    <t>徐本安</t>
  </si>
  <si>
    <t>24电科3班</t>
  </si>
  <si>
    <t>余海螺</t>
  </si>
  <si>
    <t>24通信1班</t>
  </si>
  <si>
    <t>吴杨妙姝</t>
  </si>
  <si>
    <t>24通信2班</t>
  </si>
  <si>
    <t>许汉银</t>
  </si>
  <si>
    <t>24通信3班</t>
  </si>
  <si>
    <t>陈欣然</t>
  </si>
  <si>
    <t>范俊楠</t>
  </si>
  <si>
    <t>24计科1班</t>
  </si>
  <si>
    <t>夏心蕊</t>
  </si>
  <si>
    <t>24计科2班</t>
  </si>
  <si>
    <t>汪润荷</t>
  </si>
  <si>
    <t>24计科3班</t>
  </si>
  <si>
    <t>李冉</t>
  </si>
  <si>
    <t>24物联网1班</t>
  </si>
  <si>
    <t>杨宝川</t>
  </si>
  <si>
    <t>24物联网2班</t>
  </si>
  <si>
    <t>刘立豪</t>
  </si>
  <si>
    <t>杨玲</t>
  </si>
  <si>
    <t>24建电1班</t>
  </si>
  <si>
    <t>许霆</t>
  </si>
  <si>
    <t>24建电2班</t>
  </si>
  <si>
    <t>王森</t>
  </si>
  <si>
    <t>24网工1班</t>
  </si>
  <si>
    <t>赵智鹏</t>
  </si>
  <si>
    <t>24网工2班</t>
  </si>
  <si>
    <t>吴昭夕</t>
  </si>
  <si>
    <t>曾涛</t>
  </si>
  <si>
    <t>24电子1班</t>
  </si>
  <si>
    <t>张馨月</t>
  </si>
  <si>
    <t>24电子2班</t>
  </si>
  <si>
    <t>练潇楠</t>
  </si>
  <si>
    <t>24电子3班</t>
  </si>
  <si>
    <t>李欣悦</t>
  </si>
  <si>
    <t>24电子4班</t>
  </si>
  <si>
    <t>陈云</t>
  </si>
  <si>
    <t>尹雪莲</t>
  </si>
  <si>
    <t>24级研究生</t>
  </si>
  <si>
    <t>合计</t>
  </si>
  <si>
    <t>注：1.发展团员分配系数和指标由各班级团支部非团员所占总体比例测算四舍五入；                                                                           2.本批次结余的指数在每个自然年通用，即代入本年度下一批次发展指标计算中。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</si>
</sst>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_ "/>
  </numFmts>
  <fonts count="28">
    <font>
      <sz val="11"/>
      <color theme="1"/>
      <name val="等线"/>
      <charset val="134"/>
      <scheme val="minor"/>
    </font>
    <font>
      <b/>
      <sz val="18"/>
      <color theme="1"/>
      <name val="等线"/>
      <charset val="134"/>
      <scheme val="minor"/>
    </font>
    <font>
      <b/>
      <sz val="18"/>
      <color theme="1"/>
      <name val="等线"/>
      <charset val="134"/>
      <scheme val="minor"/>
    </font>
    <font>
      <b/>
      <sz val="11"/>
      <color theme="1"/>
      <name val="仿宋"/>
      <charset val="134"/>
    </font>
    <font>
      <sz val="11"/>
      <color theme="1"/>
      <name val="仿宋"/>
      <charset val="134"/>
    </font>
    <font>
      <sz val="11"/>
      <color indexed="8"/>
      <name val="仿宋"/>
      <charset val="134"/>
    </font>
    <font>
      <sz val="10"/>
      <color theme="1"/>
      <name val="仿宋"/>
      <charset val="134"/>
    </font>
    <font>
      <b/>
      <sz val="10"/>
      <color theme="1"/>
      <name val="仿宋"/>
      <charset val="134"/>
    </font>
    <font>
      <b/>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4" borderId="16" applyNumberFormat="0" applyAlignment="0" applyProtection="0">
      <alignment vertical="center"/>
    </xf>
    <xf numFmtId="0" fontId="18" fillId="5" borderId="17" applyNumberFormat="0" applyAlignment="0" applyProtection="0">
      <alignment vertical="center"/>
    </xf>
    <xf numFmtId="0" fontId="19" fillId="5" borderId="16" applyNumberFormat="0" applyAlignment="0" applyProtection="0">
      <alignment vertical="center"/>
    </xf>
    <xf numFmtId="0" fontId="20" fillId="6"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176" fontId="4"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lignment horizontal="center" vertical="center"/>
    </xf>
    <xf numFmtId="0" fontId="4" fillId="0" borderId="9" xfId="0" applyFont="1" applyBorder="1" applyAlignment="1">
      <alignment horizontal="center" vertical="center"/>
    </xf>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4" xfId="0" applyFont="1" applyBorder="1" applyAlignment="1">
      <alignment vertical="center" wrapText="1"/>
    </xf>
    <xf numFmtId="176" fontId="3" fillId="0" borderId="4" xfId="0" applyNumberFormat="1" applyFont="1" applyBorder="1" applyAlignment="1">
      <alignment vertical="center" wrapText="1"/>
    </xf>
    <xf numFmtId="178" fontId="4" fillId="0" borderId="4" xfId="0" applyNumberFormat="1" applyFont="1" applyBorder="1" applyAlignment="1">
      <alignment horizontal="center" vertical="center"/>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Font="1" applyAlignment="1">
      <alignment horizontal="center" vertical="center"/>
    </xf>
    <xf numFmtId="177" fontId="0" fillId="0" borderId="0" xfId="0" applyNumberFormat="1" applyAlignment="1">
      <alignment horizontal="center" vertical="center"/>
    </xf>
    <xf numFmtId="176" fontId="4" fillId="0" borderId="4"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abSelected="1" topLeftCell="A13" workbookViewId="0">
      <selection activeCell="M32" sqref="M32"/>
    </sheetView>
  </sheetViews>
  <sheetFormatPr defaultColWidth="8.66666666666667" defaultRowHeight="14.25"/>
  <cols>
    <col min="1" max="1" width="8.875" style="1" customWidth="1"/>
    <col min="2" max="2" width="12.875" style="1" customWidth="1"/>
    <col min="3" max="3" width="10.6666666666667" style="1" customWidth="1"/>
    <col min="4" max="4" width="9" style="1" customWidth="1"/>
    <col min="5" max="5" width="9.875" style="1" customWidth="1"/>
    <col min="6" max="6" width="10.375" style="1" customWidth="1"/>
    <col min="7" max="7" width="10.375" style="2" customWidth="1"/>
    <col min="8" max="8" width="10.375" style="1" customWidth="1"/>
    <col min="9" max="9" width="10.5" style="2" customWidth="1"/>
    <col min="10" max="10" width="53.5" style="1" customWidth="1"/>
    <col min="11" max="16384" width="8.66666666666667" style="1"/>
  </cols>
  <sheetData>
    <row r="1" ht="28" customHeight="1" spans="1:9">
      <c r="A1" s="3" t="s">
        <v>0</v>
      </c>
      <c r="B1" s="4"/>
      <c r="C1" s="4"/>
      <c r="D1" s="4"/>
      <c r="E1" s="4"/>
      <c r="F1" s="4"/>
      <c r="G1" s="4"/>
      <c r="H1" s="4"/>
      <c r="I1" s="4"/>
    </row>
    <row r="2" ht="4" customHeight="1" spans="1:9">
      <c r="A2" s="4"/>
      <c r="B2" s="4"/>
      <c r="C2" s="4"/>
      <c r="D2" s="4"/>
      <c r="E2" s="4"/>
      <c r="F2" s="4"/>
      <c r="G2" s="4"/>
      <c r="H2" s="4"/>
      <c r="I2" s="4"/>
    </row>
    <row r="3" ht="19" customHeight="1" spans="1:9">
      <c r="A3" s="4"/>
      <c r="B3" s="4"/>
      <c r="C3" s="4"/>
      <c r="D3" s="4"/>
      <c r="E3" s="4"/>
      <c r="F3" s="4"/>
      <c r="G3" s="4"/>
      <c r="H3" s="4"/>
      <c r="I3" s="4"/>
    </row>
    <row r="4" ht="32" customHeight="1" spans="1:13">
      <c r="A4" s="5" t="s">
        <v>1</v>
      </c>
      <c r="B4" s="6" t="s">
        <v>2</v>
      </c>
      <c r="C4" s="6" t="s">
        <v>3</v>
      </c>
      <c r="D4" s="6" t="s">
        <v>4</v>
      </c>
      <c r="E4" s="6" t="s">
        <v>5</v>
      </c>
      <c r="F4" s="6" t="s">
        <v>6</v>
      </c>
      <c r="G4" s="7" t="s">
        <v>7</v>
      </c>
      <c r="H4" s="6" t="s">
        <v>8</v>
      </c>
      <c r="I4" s="6" t="s">
        <v>9</v>
      </c>
      <c r="K4" s="31"/>
      <c r="L4" s="31"/>
      <c r="M4" s="31"/>
    </row>
    <row r="5" ht="21" customHeight="1" spans="1:14">
      <c r="A5" s="8" t="s">
        <v>10</v>
      </c>
      <c r="B5" s="9" t="s">
        <v>11</v>
      </c>
      <c r="C5" s="9" t="s">
        <v>12</v>
      </c>
      <c r="D5" s="9">
        <v>18</v>
      </c>
      <c r="E5" s="10">
        <f>40/756*D5</f>
        <v>0.952380952380952</v>
      </c>
      <c r="F5" s="11">
        <v>0.47</v>
      </c>
      <c r="G5" s="10">
        <f>E5+F5</f>
        <v>1.42238095238095</v>
      </c>
      <c r="H5" s="12">
        <f>ROUND(G5,0)</f>
        <v>1</v>
      </c>
      <c r="I5" s="10">
        <f>G5-H5</f>
        <v>0.422380952380952</v>
      </c>
      <c r="J5" s="1" t="s">
        <v>13</v>
      </c>
      <c r="N5" s="32"/>
    </row>
    <row r="6" ht="21" customHeight="1" spans="1:14">
      <c r="A6" s="13"/>
      <c r="B6" s="9" t="s">
        <v>14</v>
      </c>
      <c r="C6" s="9" t="s">
        <v>15</v>
      </c>
      <c r="D6" s="9">
        <v>19</v>
      </c>
      <c r="E6" s="10">
        <f t="shared" ref="E6:E37" si="0">40/756*D6</f>
        <v>1.00529100529101</v>
      </c>
      <c r="F6" s="11">
        <v>0.48</v>
      </c>
      <c r="G6" s="10">
        <f t="shared" ref="G6:G37" si="1">E6+F6</f>
        <v>1.48529100529101</v>
      </c>
      <c r="H6" s="12">
        <f t="shared" ref="H6:H37" si="2">ROUND(G6,0)</f>
        <v>1</v>
      </c>
      <c r="I6" s="10">
        <f t="shared" ref="I6:I37" si="3">G6-H6</f>
        <v>0.485291005291005</v>
      </c>
      <c r="N6" s="32"/>
    </row>
    <row r="7" ht="21" customHeight="1" spans="1:14">
      <c r="A7" s="13"/>
      <c r="B7" s="9" t="s">
        <v>16</v>
      </c>
      <c r="C7" s="9" t="s">
        <v>17</v>
      </c>
      <c r="D7" s="9">
        <v>27</v>
      </c>
      <c r="E7" s="10">
        <f t="shared" si="0"/>
        <v>1.42857142857143</v>
      </c>
      <c r="F7" s="11">
        <v>0.0800000000000001</v>
      </c>
      <c r="G7" s="10">
        <f t="shared" si="1"/>
        <v>1.50857142857143</v>
      </c>
      <c r="H7" s="12">
        <f t="shared" si="2"/>
        <v>2</v>
      </c>
      <c r="I7" s="10">
        <f t="shared" si="3"/>
        <v>-0.491428571428572</v>
      </c>
      <c r="N7" s="32"/>
    </row>
    <row r="8" ht="21" customHeight="1" spans="1:14">
      <c r="A8" s="13"/>
      <c r="B8" s="9" t="s">
        <v>18</v>
      </c>
      <c r="C8" s="9" t="s">
        <v>19</v>
      </c>
      <c r="D8" s="9">
        <v>19</v>
      </c>
      <c r="E8" s="10">
        <f t="shared" si="0"/>
        <v>1.00529100529101</v>
      </c>
      <c r="F8" s="11">
        <v>0.23</v>
      </c>
      <c r="G8" s="10">
        <f t="shared" si="1"/>
        <v>1.23529100529101</v>
      </c>
      <c r="H8" s="12">
        <f t="shared" si="2"/>
        <v>1</v>
      </c>
      <c r="I8" s="10">
        <f t="shared" si="3"/>
        <v>0.235291005291005</v>
      </c>
      <c r="N8" s="32"/>
    </row>
    <row r="9" ht="21" customHeight="1" spans="1:14">
      <c r="A9" s="14"/>
      <c r="B9" s="9" t="s">
        <v>20</v>
      </c>
      <c r="C9" s="9" t="s">
        <v>21</v>
      </c>
      <c r="D9" s="9">
        <v>26</v>
      </c>
      <c r="E9" s="10">
        <f t="shared" si="0"/>
        <v>1.37566137566138</v>
      </c>
      <c r="F9" s="11">
        <v>0.12</v>
      </c>
      <c r="G9" s="10">
        <f t="shared" si="1"/>
        <v>1.49566137566138</v>
      </c>
      <c r="H9" s="12">
        <f t="shared" si="2"/>
        <v>1</v>
      </c>
      <c r="I9" s="10">
        <f t="shared" si="3"/>
        <v>0.495661375661375</v>
      </c>
      <c r="N9" s="32"/>
    </row>
    <row r="10" ht="21" customHeight="1" spans="1:14">
      <c r="A10" s="15" t="s">
        <v>22</v>
      </c>
      <c r="B10" s="9" t="s">
        <v>23</v>
      </c>
      <c r="C10" s="9" t="s">
        <v>24</v>
      </c>
      <c r="D10" s="9">
        <v>23</v>
      </c>
      <c r="E10" s="10">
        <f t="shared" si="0"/>
        <v>1.21693121693122</v>
      </c>
      <c r="F10" s="11">
        <v>-0.31</v>
      </c>
      <c r="G10" s="10">
        <f t="shared" si="1"/>
        <v>0.906931216931217</v>
      </c>
      <c r="H10" s="12">
        <f t="shared" si="2"/>
        <v>1</v>
      </c>
      <c r="I10" s="10">
        <f t="shared" si="3"/>
        <v>-0.0930687830687833</v>
      </c>
      <c r="N10" s="32"/>
    </row>
    <row r="11" ht="21" customHeight="1" spans="1:14">
      <c r="A11" s="15"/>
      <c r="B11" s="9" t="s">
        <v>25</v>
      </c>
      <c r="C11" s="9" t="s">
        <v>26</v>
      </c>
      <c r="D11" s="9">
        <v>19</v>
      </c>
      <c r="E11" s="10">
        <f t="shared" si="0"/>
        <v>1.00529100529101</v>
      </c>
      <c r="F11" s="11">
        <v>-0.31</v>
      </c>
      <c r="G11" s="10">
        <f t="shared" si="1"/>
        <v>0.695291005291005</v>
      </c>
      <c r="H11" s="12">
        <f t="shared" si="2"/>
        <v>1</v>
      </c>
      <c r="I11" s="10">
        <f t="shared" si="3"/>
        <v>-0.304708994708995</v>
      </c>
      <c r="N11" s="32"/>
    </row>
    <row r="12" ht="21" customHeight="1" spans="1:14">
      <c r="A12" s="15" t="s">
        <v>27</v>
      </c>
      <c r="B12" s="9" t="s">
        <v>28</v>
      </c>
      <c r="C12" s="9" t="s">
        <v>29</v>
      </c>
      <c r="D12" s="9">
        <v>25</v>
      </c>
      <c r="E12" s="10">
        <f t="shared" si="0"/>
        <v>1.32275132275132</v>
      </c>
      <c r="F12" s="11">
        <v>-0.14</v>
      </c>
      <c r="G12" s="10">
        <f t="shared" si="1"/>
        <v>1.18275132275132</v>
      </c>
      <c r="H12" s="12">
        <f t="shared" si="2"/>
        <v>1</v>
      </c>
      <c r="I12" s="10">
        <f t="shared" si="3"/>
        <v>0.182751322751323</v>
      </c>
      <c r="N12" s="32"/>
    </row>
    <row r="13" ht="21" customHeight="1" spans="1:14">
      <c r="A13" s="15"/>
      <c r="B13" s="9" t="s">
        <v>30</v>
      </c>
      <c r="C13" s="9" t="s">
        <v>31</v>
      </c>
      <c r="D13" s="9">
        <v>21</v>
      </c>
      <c r="E13" s="10">
        <f t="shared" si="0"/>
        <v>1.11111111111111</v>
      </c>
      <c r="F13" s="11">
        <v>-0.36</v>
      </c>
      <c r="G13" s="10">
        <f t="shared" si="1"/>
        <v>0.751111111111111</v>
      </c>
      <c r="H13" s="12">
        <f t="shared" si="2"/>
        <v>1</v>
      </c>
      <c r="I13" s="10">
        <f t="shared" si="3"/>
        <v>-0.248888888888889</v>
      </c>
      <c r="N13" s="32"/>
    </row>
    <row r="14" ht="21" customHeight="1" spans="1:14">
      <c r="A14" s="8" t="s">
        <v>32</v>
      </c>
      <c r="B14" s="16" t="s">
        <v>33</v>
      </c>
      <c r="C14" s="16" t="s">
        <v>34</v>
      </c>
      <c r="D14" s="9">
        <v>18</v>
      </c>
      <c r="E14" s="10">
        <f t="shared" si="0"/>
        <v>0.952380952380952</v>
      </c>
      <c r="F14" s="11">
        <v>0.0999999999999999</v>
      </c>
      <c r="G14" s="10">
        <f t="shared" si="1"/>
        <v>1.05238095238095</v>
      </c>
      <c r="H14" s="12">
        <f t="shared" si="2"/>
        <v>1</v>
      </c>
      <c r="I14" s="10">
        <f t="shared" si="3"/>
        <v>0.0523809523809522</v>
      </c>
      <c r="N14" s="32"/>
    </row>
    <row r="15" ht="21" customHeight="1" spans="1:14">
      <c r="A15" s="14"/>
      <c r="B15" s="16" t="s">
        <v>35</v>
      </c>
      <c r="C15" s="16" t="s">
        <v>36</v>
      </c>
      <c r="D15" s="9">
        <v>22</v>
      </c>
      <c r="E15" s="10">
        <f t="shared" si="0"/>
        <v>1.16402116402116</v>
      </c>
      <c r="F15" s="11">
        <v>0.42</v>
      </c>
      <c r="G15" s="10">
        <f t="shared" si="1"/>
        <v>1.58402116402116</v>
      </c>
      <c r="H15" s="12">
        <f t="shared" si="2"/>
        <v>2</v>
      </c>
      <c r="I15" s="10">
        <f t="shared" si="3"/>
        <v>-0.415978835978836</v>
      </c>
      <c r="N15" s="32"/>
    </row>
    <row r="16" ht="21" customHeight="1" spans="1:14">
      <c r="A16" s="8" t="s">
        <v>37</v>
      </c>
      <c r="B16" s="9" t="s">
        <v>38</v>
      </c>
      <c r="C16" s="9" t="s">
        <v>39</v>
      </c>
      <c r="D16" s="9">
        <v>13</v>
      </c>
      <c r="E16" s="10">
        <f t="shared" si="0"/>
        <v>0.687830687830688</v>
      </c>
      <c r="F16" s="11">
        <v>-0.39</v>
      </c>
      <c r="G16" s="10">
        <v>0.3</v>
      </c>
      <c r="H16" s="12">
        <v>1</v>
      </c>
      <c r="I16" s="10">
        <v>-0.3</v>
      </c>
      <c r="N16" s="32"/>
    </row>
    <row r="17" ht="21" customHeight="1" spans="1:14">
      <c r="A17" s="14"/>
      <c r="B17" s="17" t="s">
        <v>40</v>
      </c>
      <c r="C17" s="17" t="s">
        <v>41</v>
      </c>
      <c r="D17" s="9">
        <v>17</v>
      </c>
      <c r="E17" s="10">
        <f t="shared" si="0"/>
        <v>0.899470899470899</v>
      </c>
      <c r="F17" s="11">
        <v>0.25</v>
      </c>
      <c r="G17" s="10">
        <f t="shared" si="1"/>
        <v>1.1494708994709</v>
      </c>
      <c r="H17" s="12">
        <f t="shared" si="2"/>
        <v>1</v>
      </c>
      <c r="I17" s="10">
        <f t="shared" si="3"/>
        <v>0.1494708994709</v>
      </c>
      <c r="N17" s="32"/>
    </row>
    <row r="18" ht="21" customHeight="1" spans="1:14">
      <c r="A18" s="18" t="s">
        <v>42</v>
      </c>
      <c r="B18" s="19" t="s">
        <v>43</v>
      </c>
      <c r="C18" s="19" t="s">
        <v>44</v>
      </c>
      <c r="D18" s="19">
        <v>25</v>
      </c>
      <c r="E18" s="10">
        <f t="shared" si="0"/>
        <v>1.32275132275132</v>
      </c>
      <c r="F18" s="11">
        <v>0</v>
      </c>
      <c r="G18" s="10">
        <f t="shared" si="1"/>
        <v>1.32275132275132</v>
      </c>
      <c r="H18" s="12">
        <f t="shared" si="2"/>
        <v>1</v>
      </c>
      <c r="I18" s="10">
        <f t="shared" si="3"/>
        <v>0.322751322751323</v>
      </c>
      <c r="N18" s="32"/>
    </row>
    <row r="19" ht="21" customHeight="1" spans="1:14">
      <c r="A19" s="20"/>
      <c r="B19" s="19" t="s">
        <v>45</v>
      </c>
      <c r="C19" s="19" t="s">
        <v>46</v>
      </c>
      <c r="D19" s="19">
        <v>24</v>
      </c>
      <c r="E19" s="10">
        <f t="shared" si="0"/>
        <v>1.26984126984127</v>
      </c>
      <c r="F19" s="11">
        <v>0</v>
      </c>
      <c r="G19" s="10">
        <f t="shared" si="1"/>
        <v>1.26984126984127</v>
      </c>
      <c r="H19" s="12">
        <f t="shared" si="2"/>
        <v>1</v>
      </c>
      <c r="I19" s="10">
        <f t="shared" si="3"/>
        <v>0.26984126984127</v>
      </c>
      <c r="N19" s="32"/>
    </row>
    <row r="20" ht="21" customHeight="1" spans="1:14">
      <c r="A20" s="20"/>
      <c r="B20" s="19" t="s">
        <v>47</v>
      </c>
      <c r="C20" s="9" t="s">
        <v>48</v>
      </c>
      <c r="D20" s="9">
        <v>24</v>
      </c>
      <c r="E20" s="10">
        <f t="shared" si="0"/>
        <v>1.26984126984127</v>
      </c>
      <c r="F20" s="11">
        <v>0</v>
      </c>
      <c r="G20" s="10">
        <f t="shared" si="1"/>
        <v>1.26984126984127</v>
      </c>
      <c r="H20" s="12">
        <f t="shared" si="2"/>
        <v>1</v>
      </c>
      <c r="I20" s="10">
        <f t="shared" si="3"/>
        <v>0.26984126984127</v>
      </c>
      <c r="N20" s="32"/>
    </row>
    <row r="21" ht="21" customHeight="1" spans="1:14">
      <c r="A21" s="20"/>
      <c r="B21" s="9" t="s">
        <v>49</v>
      </c>
      <c r="C21" s="9" t="s">
        <v>50</v>
      </c>
      <c r="D21" s="9">
        <v>17</v>
      </c>
      <c r="E21" s="10">
        <f t="shared" si="0"/>
        <v>0.899470899470899</v>
      </c>
      <c r="F21" s="11">
        <v>0</v>
      </c>
      <c r="G21" s="10">
        <f t="shared" si="1"/>
        <v>0.899470899470899</v>
      </c>
      <c r="H21" s="12">
        <f t="shared" si="2"/>
        <v>1</v>
      </c>
      <c r="I21" s="10">
        <f t="shared" si="3"/>
        <v>-0.100529100529101</v>
      </c>
      <c r="N21" s="32"/>
    </row>
    <row r="22" ht="21" customHeight="1" spans="1:14">
      <c r="A22" s="20"/>
      <c r="B22" s="9" t="s">
        <v>51</v>
      </c>
      <c r="C22" s="9" t="s">
        <v>52</v>
      </c>
      <c r="D22" s="9">
        <v>16</v>
      </c>
      <c r="E22" s="10">
        <f t="shared" si="0"/>
        <v>0.846560846560847</v>
      </c>
      <c r="F22" s="11">
        <v>0</v>
      </c>
      <c r="G22" s="10">
        <f t="shared" si="1"/>
        <v>0.846560846560847</v>
      </c>
      <c r="H22" s="12">
        <f t="shared" si="2"/>
        <v>1</v>
      </c>
      <c r="I22" s="10">
        <f t="shared" si="3"/>
        <v>-0.153439153439153</v>
      </c>
      <c r="N22" s="32"/>
    </row>
    <row r="23" ht="21" customHeight="1" spans="1:14">
      <c r="A23" s="20"/>
      <c r="B23" s="9" t="s">
        <v>53</v>
      </c>
      <c r="C23" s="9" t="s">
        <v>54</v>
      </c>
      <c r="D23" s="9">
        <v>19</v>
      </c>
      <c r="E23" s="10">
        <f t="shared" si="0"/>
        <v>1.00529100529101</v>
      </c>
      <c r="F23" s="11">
        <v>0</v>
      </c>
      <c r="G23" s="10">
        <f t="shared" si="1"/>
        <v>1.00529100529101</v>
      </c>
      <c r="H23" s="12">
        <f t="shared" si="2"/>
        <v>1</v>
      </c>
      <c r="I23" s="10">
        <f t="shared" si="3"/>
        <v>0.00529100529100512</v>
      </c>
      <c r="N23" s="32"/>
    </row>
    <row r="24" ht="21" customHeight="1" spans="1:14">
      <c r="A24" s="17" t="s">
        <v>55</v>
      </c>
      <c r="B24" s="9" t="s">
        <v>56</v>
      </c>
      <c r="C24" s="9" t="s">
        <v>57</v>
      </c>
      <c r="D24" s="9">
        <v>19</v>
      </c>
      <c r="E24" s="10">
        <f t="shared" si="0"/>
        <v>1.00529100529101</v>
      </c>
      <c r="F24" s="11">
        <v>0</v>
      </c>
      <c r="G24" s="10">
        <f t="shared" si="1"/>
        <v>1.00529100529101</v>
      </c>
      <c r="H24" s="12">
        <f t="shared" si="2"/>
        <v>1</v>
      </c>
      <c r="I24" s="10">
        <f t="shared" si="3"/>
        <v>0.00529100529100512</v>
      </c>
      <c r="N24" s="32"/>
    </row>
    <row r="25" ht="21" customHeight="1" spans="1:14">
      <c r="A25" s="21"/>
      <c r="B25" s="9" t="s">
        <v>58</v>
      </c>
      <c r="C25" s="9" t="s">
        <v>59</v>
      </c>
      <c r="D25" s="9">
        <v>20</v>
      </c>
      <c r="E25" s="10">
        <f t="shared" si="0"/>
        <v>1.05820105820106</v>
      </c>
      <c r="F25" s="11">
        <v>0</v>
      </c>
      <c r="G25" s="10">
        <f t="shared" si="1"/>
        <v>1.05820105820106</v>
      </c>
      <c r="H25" s="12">
        <f t="shared" si="2"/>
        <v>1</v>
      </c>
      <c r="I25" s="10">
        <f t="shared" si="3"/>
        <v>0.0582010582010581</v>
      </c>
      <c r="N25" s="32"/>
    </row>
    <row r="26" ht="21" customHeight="1" spans="1:14">
      <c r="A26" s="21"/>
      <c r="B26" s="9" t="s">
        <v>60</v>
      </c>
      <c r="C26" s="9" t="s">
        <v>61</v>
      </c>
      <c r="D26" s="9">
        <v>23</v>
      </c>
      <c r="E26" s="10">
        <f t="shared" si="0"/>
        <v>1.21693121693122</v>
      </c>
      <c r="F26" s="11">
        <v>0</v>
      </c>
      <c r="G26" s="10">
        <f t="shared" si="1"/>
        <v>1.21693121693122</v>
      </c>
      <c r="H26" s="12">
        <f t="shared" si="2"/>
        <v>1</v>
      </c>
      <c r="I26" s="10">
        <f t="shared" si="3"/>
        <v>0.216931216931217</v>
      </c>
      <c r="N26" s="32"/>
    </row>
    <row r="27" ht="21" customHeight="1" spans="1:14">
      <c r="A27" s="21"/>
      <c r="B27" s="9" t="s">
        <v>62</v>
      </c>
      <c r="C27" s="9" t="s">
        <v>63</v>
      </c>
      <c r="D27" s="9">
        <v>31</v>
      </c>
      <c r="E27" s="10">
        <f t="shared" si="0"/>
        <v>1.64021164021164</v>
      </c>
      <c r="F27" s="11">
        <v>0</v>
      </c>
      <c r="G27" s="10">
        <f t="shared" si="1"/>
        <v>1.64021164021164</v>
      </c>
      <c r="H27" s="12">
        <f t="shared" si="2"/>
        <v>2</v>
      </c>
      <c r="I27" s="10">
        <f t="shared" si="3"/>
        <v>-0.35978835978836</v>
      </c>
      <c r="N27" s="32"/>
    </row>
    <row r="28" ht="21" customHeight="1" spans="1:14">
      <c r="A28" s="22"/>
      <c r="B28" s="9" t="s">
        <v>64</v>
      </c>
      <c r="C28" s="9" t="s">
        <v>65</v>
      </c>
      <c r="D28" s="9">
        <v>30</v>
      </c>
      <c r="E28" s="10">
        <f t="shared" si="0"/>
        <v>1.58730158730159</v>
      </c>
      <c r="F28" s="11">
        <v>0</v>
      </c>
      <c r="G28" s="10">
        <f t="shared" si="1"/>
        <v>1.58730158730159</v>
      </c>
      <c r="H28" s="12">
        <f t="shared" si="2"/>
        <v>2</v>
      </c>
      <c r="I28" s="10">
        <f t="shared" si="3"/>
        <v>-0.412698412698413</v>
      </c>
      <c r="N28" s="32"/>
    </row>
    <row r="29" ht="21" customHeight="1" spans="1:14">
      <c r="A29" s="17" t="s">
        <v>66</v>
      </c>
      <c r="B29" s="9" t="s">
        <v>67</v>
      </c>
      <c r="C29" s="9" t="s">
        <v>68</v>
      </c>
      <c r="D29" s="9">
        <v>30</v>
      </c>
      <c r="E29" s="10">
        <f t="shared" si="0"/>
        <v>1.58730158730159</v>
      </c>
      <c r="F29" s="11">
        <v>0</v>
      </c>
      <c r="G29" s="10">
        <f t="shared" si="1"/>
        <v>1.58730158730159</v>
      </c>
      <c r="H29" s="12">
        <f t="shared" si="2"/>
        <v>2</v>
      </c>
      <c r="I29" s="10">
        <f t="shared" si="3"/>
        <v>-0.412698412698413</v>
      </c>
      <c r="N29" s="32"/>
    </row>
    <row r="30" ht="21" customHeight="1" spans="1:14">
      <c r="A30" s="21"/>
      <c r="B30" s="9" t="s">
        <v>69</v>
      </c>
      <c r="C30" s="9" t="s">
        <v>70</v>
      </c>
      <c r="D30" s="9">
        <v>26</v>
      </c>
      <c r="E30" s="10">
        <f t="shared" si="0"/>
        <v>1.37566137566138</v>
      </c>
      <c r="F30" s="11">
        <v>0</v>
      </c>
      <c r="G30" s="10">
        <f t="shared" si="1"/>
        <v>1.37566137566138</v>
      </c>
      <c r="H30" s="12">
        <f t="shared" si="2"/>
        <v>1</v>
      </c>
      <c r="I30" s="10">
        <f t="shared" si="3"/>
        <v>0.375661375661376</v>
      </c>
      <c r="N30" s="32"/>
    </row>
    <row r="31" ht="21" customHeight="1" spans="1:14">
      <c r="A31" s="21"/>
      <c r="B31" s="9" t="s">
        <v>71</v>
      </c>
      <c r="C31" s="9" t="s">
        <v>72</v>
      </c>
      <c r="D31" s="9">
        <v>35</v>
      </c>
      <c r="E31" s="10">
        <f t="shared" si="0"/>
        <v>1.85185185185185</v>
      </c>
      <c r="F31" s="11">
        <v>0</v>
      </c>
      <c r="G31" s="10">
        <f t="shared" si="1"/>
        <v>1.85185185185185</v>
      </c>
      <c r="H31" s="12">
        <f t="shared" si="2"/>
        <v>2</v>
      </c>
      <c r="I31" s="10">
        <f t="shared" si="3"/>
        <v>-0.148148148148148</v>
      </c>
      <c r="N31" s="32"/>
    </row>
    <row r="32" ht="21" customHeight="1" spans="1:14">
      <c r="A32" s="22"/>
      <c r="B32" s="9" t="s">
        <v>73</v>
      </c>
      <c r="C32" s="9" t="s">
        <v>74</v>
      </c>
      <c r="D32" s="9">
        <v>28</v>
      </c>
      <c r="E32" s="10">
        <f t="shared" si="0"/>
        <v>1.48148148148148</v>
      </c>
      <c r="F32" s="11">
        <v>0</v>
      </c>
      <c r="G32" s="10">
        <f t="shared" si="1"/>
        <v>1.48148148148148</v>
      </c>
      <c r="H32" s="12">
        <f t="shared" si="2"/>
        <v>1</v>
      </c>
      <c r="I32" s="10">
        <f t="shared" si="3"/>
        <v>0.481481481481481</v>
      </c>
      <c r="N32" s="32"/>
    </row>
    <row r="33" ht="21" customHeight="1" spans="1:14">
      <c r="A33" s="17" t="s">
        <v>75</v>
      </c>
      <c r="B33" s="9" t="s">
        <v>76</v>
      </c>
      <c r="C33" s="9" t="s">
        <v>77</v>
      </c>
      <c r="D33" s="9">
        <v>23</v>
      </c>
      <c r="E33" s="10">
        <f t="shared" si="0"/>
        <v>1.21693121693122</v>
      </c>
      <c r="F33" s="11">
        <v>0</v>
      </c>
      <c r="G33" s="10">
        <f t="shared" si="1"/>
        <v>1.21693121693122</v>
      </c>
      <c r="H33" s="12">
        <f t="shared" si="2"/>
        <v>1</v>
      </c>
      <c r="I33" s="10">
        <f t="shared" si="3"/>
        <v>0.216931216931217</v>
      </c>
      <c r="N33" s="32"/>
    </row>
    <row r="34" ht="21" customHeight="1" spans="1:14">
      <c r="A34" s="21"/>
      <c r="B34" s="9" t="s">
        <v>78</v>
      </c>
      <c r="C34" s="9" t="s">
        <v>79</v>
      </c>
      <c r="D34" s="9">
        <v>21</v>
      </c>
      <c r="E34" s="10">
        <f t="shared" si="0"/>
        <v>1.11111111111111</v>
      </c>
      <c r="F34" s="11">
        <v>0</v>
      </c>
      <c r="G34" s="10">
        <f t="shared" si="1"/>
        <v>1.11111111111111</v>
      </c>
      <c r="H34" s="12">
        <f t="shared" si="2"/>
        <v>1</v>
      </c>
      <c r="I34" s="10">
        <f t="shared" si="3"/>
        <v>0.111111111111111</v>
      </c>
      <c r="N34" s="32"/>
    </row>
    <row r="35" ht="21" customHeight="1" spans="1:14">
      <c r="A35" s="21"/>
      <c r="B35" s="9" t="s">
        <v>80</v>
      </c>
      <c r="C35" s="9" t="s">
        <v>81</v>
      </c>
      <c r="D35" s="9">
        <v>20</v>
      </c>
      <c r="E35" s="10">
        <f t="shared" si="0"/>
        <v>1.05820105820106</v>
      </c>
      <c r="F35" s="11">
        <v>0</v>
      </c>
      <c r="G35" s="10">
        <f t="shared" si="1"/>
        <v>1.05820105820106</v>
      </c>
      <c r="H35" s="12">
        <f t="shared" si="2"/>
        <v>1</v>
      </c>
      <c r="I35" s="10">
        <f t="shared" si="3"/>
        <v>0.0582010582010581</v>
      </c>
      <c r="N35" s="32"/>
    </row>
    <row r="36" ht="21" customHeight="1" spans="1:14">
      <c r="A36" s="22"/>
      <c r="B36" s="9" t="s">
        <v>82</v>
      </c>
      <c r="C36" s="9" t="s">
        <v>83</v>
      </c>
      <c r="D36" s="9">
        <v>24</v>
      </c>
      <c r="E36" s="10">
        <f t="shared" si="0"/>
        <v>1.26984126984127</v>
      </c>
      <c r="F36" s="11">
        <v>0</v>
      </c>
      <c r="G36" s="10">
        <f t="shared" si="1"/>
        <v>1.26984126984127</v>
      </c>
      <c r="H36" s="12">
        <f t="shared" si="2"/>
        <v>1</v>
      </c>
      <c r="I36" s="10">
        <f t="shared" si="3"/>
        <v>0.26984126984127</v>
      </c>
      <c r="N36" s="32"/>
    </row>
    <row r="37" ht="21" customHeight="1" spans="1:14">
      <c r="A37" s="9" t="s">
        <v>84</v>
      </c>
      <c r="B37" s="9" t="s">
        <v>85</v>
      </c>
      <c r="C37" s="9"/>
      <c r="D37" s="9">
        <v>34</v>
      </c>
      <c r="E37" s="10">
        <f t="shared" si="0"/>
        <v>1.7989417989418</v>
      </c>
      <c r="F37" s="11">
        <v>0</v>
      </c>
      <c r="G37" s="10">
        <f t="shared" si="1"/>
        <v>1.7989417989418</v>
      </c>
      <c r="H37" s="12">
        <f t="shared" si="2"/>
        <v>2</v>
      </c>
      <c r="I37" s="10">
        <f t="shared" si="3"/>
        <v>-0.201058201058201</v>
      </c>
      <c r="N37" s="32"/>
    </row>
    <row r="38" ht="21" customHeight="1" spans="1:9">
      <c r="A38" s="19" t="s">
        <v>86</v>
      </c>
      <c r="B38" s="23"/>
      <c r="C38" s="23"/>
      <c r="D38" s="19">
        <v>756</v>
      </c>
      <c r="E38" s="23"/>
      <c r="F38" s="23"/>
      <c r="G38" s="24"/>
      <c r="H38" s="25">
        <f>SUM(H5:H37)</f>
        <v>40</v>
      </c>
      <c r="I38" s="33"/>
    </row>
    <row r="39" ht="21" customHeight="1" spans="1:9">
      <c r="A39" s="26" t="s">
        <v>87</v>
      </c>
      <c r="B39" s="27"/>
      <c r="C39" s="27"/>
      <c r="D39" s="27"/>
      <c r="E39" s="27"/>
      <c r="F39" s="27"/>
      <c r="G39" s="27"/>
      <c r="H39" s="28"/>
      <c r="I39" s="28"/>
    </row>
    <row r="40" ht="21" customHeight="1" spans="1:9">
      <c r="A40" s="29"/>
      <c r="B40" s="29"/>
      <c r="C40" s="29"/>
      <c r="D40" s="29"/>
      <c r="E40" s="29"/>
      <c r="F40" s="29"/>
      <c r="G40" s="29"/>
      <c r="H40" s="30"/>
      <c r="I40" s="30"/>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B37:C37"/>
    <mergeCell ref="A5:A9"/>
    <mergeCell ref="A10:A11"/>
    <mergeCell ref="A12:A13"/>
    <mergeCell ref="A14:A15"/>
    <mergeCell ref="A16:A17"/>
    <mergeCell ref="A18:A23"/>
    <mergeCell ref="A24:A28"/>
    <mergeCell ref="A29:A32"/>
    <mergeCell ref="A33:A36"/>
    <mergeCell ref="A1:I2"/>
    <mergeCell ref="A39:G40"/>
  </mergeCells>
  <printOptions horizontalCentered="1"/>
  <pageMargins left="0.109722222222222" right="0.109722222222222" top="0.554861111111111" bottom="0.55486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书逾</dc:creator>
  <cp:lastModifiedBy>晓庄</cp:lastModifiedBy>
  <dcterms:created xsi:type="dcterms:W3CDTF">2023-07-26T14:37:00Z</dcterms:created>
  <dcterms:modified xsi:type="dcterms:W3CDTF">2025-04-11T06:37:29Z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BB0327BB8E0E4DF586F0146DA7E8A40D_13</vt:lpwstr>
  </property>
  <property fmtid="{D5CDD505-2E9C-101B-9397-08002B2CF9AE}" pid="3" name="KSOProductBuildVer">
    <vt:lpwstr>2052-12.1.0.20305</vt:lpwstr>
  </property>
</Properties>
</file>